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utovraky_dotace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<sst xmlns="http://schemas.openxmlformats.org/spreadsheetml/2006/main" count="25" uniqueCount="22">
  <si>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Množství komodit uvedené žadatelem </t>
  </si>
  <si>
    <t>Komodity</t>
  </si>
  <si>
    <t>Odevzdáno (kg)</t>
  </si>
  <si>
    <t>Pneumatiky</t>
  </si>
  <si>
    <t>Textilie</t>
  </si>
  <si>
    <t>Sklo (lepené, zadní a boční)</t>
  </si>
  <si>
    <t>Název / jméno a příjmení žadatele:</t>
  </si>
  <si>
    <t>Plasty - energetické využití</t>
  </si>
  <si>
    <t>Plasty - materiálové využití</t>
  </si>
  <si>
    <t xml:space="preserve"> -</t>
  </si>
  <si>
    <t>Celkem</t>
  </si>
  <si>
    <t xml:space="preserve">Plasty </t>
  </si>
  <si>
    <t>Množství komodity v (kg) na jeden autovrak</t>
  </si>
  <si>
    <t xml:space="preserve">Minimální limit na materiálové využití v (kg) </t>
  </si>
  <si>
    <t>Tabulka pro stanovení maximální výše podpory</t>
  </si>
  <si>
    <t xml:space="preserve">Přepočtený počet  autovraků </t>
  </si>
  <si>
    <t>Maximální výše podpory</t>
  </si>
  <si>
    <t>Počet autovraků převzatých ke zpracování v daném kalendářním roce</t>
  </si>
  <si>
    <t>Za kalendářní rok</t>
  </si>
  <si>
    <t>Vyplňte pouze zelená pole.</t>
  </si>
  <si>
    <t>Maximální podpora celkem</t>
  </si>
  <si>
    <t>Pokud je rozdíl v počtu autovraků evidovaných v MA ISOH a v Hlášení o sběru a zpracování autovraků, jejich částí, o produkci a nakládání s odpady za příslušný kalendářní rok, bere se v úvahu nižší hodnota.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</si>
</sst>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Segoe UI"/>
      <family val="2"/>
    </font>
    <font>
      <sz val="15"/>
      <color indexed="8"/>
      <name val="Segoe UI"/>
      <family val="2"/>
    </font>
    <font>
      <sz val="11"/>
      <color indexed="8"/>
      <name val="Segoe UI"/>
      <family val="2"/>
    </font>
    <font>
      <b/>
      <sz val="12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1"/>
      <color indexed="8"/>
      <name val="Segoe UI"/>
      <family val="2"/>
    </font>
    <font>
      <i/>
      <sz val="10"/>
      <color indexed="8"/>
      <name val="Segoe UI"/>
      <family val="2"/>
    </font>
    <font>
      <b/>
      <sz val="13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Segoe UI"/>
      <family val="2"/>
    </font>
    <font>
      <sz val="15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i/>
      <sz val="10"/>
      <color theme="1"/>
      <name val="Segoe UI"/>
      <family val="2"/>
    </font>
    <font>
      <b/>
      <sz val="13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Fill="1" applyAlignment="1">
      <alignment horizontal="left" vertical="top" wrapText="1"/>
    </xf>
    <xf numFmtId="0" fontId="4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50" applyNumberFormat="1" applyFont="1" applyFill="1" applyBorder="1" applyAlignment="1" applyProtection="1">
      <alignment horizontal="center" vertical="center" wrapText="1"/>
      <protection locked="0"/>
    </xf>
    <xf numFmtId="3" fontId="54" fillId="35" borderId="10" xfId="0" applyNumberFormat="1" applyFont="1" applyFill="1" applyBorder="1" applyAlignment="1" applyProtection="1">
      <alignment horizontal="center" vertical="center"/>
      <protection/>
    </xf>
    <xf numFmtId="3" fontId="54" fillId="35" borderId="11" xfId="0" applyNumberFormat="1" applyFont="1" applyFill="1" applyBorder="1" applyAlignment="1" applyProtection="1">
      <alignment horizontal="center" vertical="center"/>
      <protection/>
    </xf>
    <xf numFmtId="0" fontId="54" fillId="7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164" fontId="52" fillId="0" borderId="12" xfId="38" applyNumberFormat="1" applyFont="1" applyBorder="1" applyAlignment="1" applyProtection="1">
      <alignment horizontal="right" vertical="center"/>
      <protection/>
    </xf>
    <xf numFmtId="0" fontId="54" fillId="7" borderId="11" xfId="0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164" fontId="52" fillId="0" borderId="13" xfId="38" applyNumberFormat="1" applyFont="1" applyBorder="1" applyAlignment="1" applyProtection="1">
      <alignment horizontal="right" vertical="center"/>
      <protection/>
    </xf>
    <xf numFmtId="3" fontId="55" fillId="35" borderId="14" xfId="0" applyNumberFormat="1" applyFont="1" applyFill="1" applyBorder="1" applyAlignment="1" applyProtection="1">
      <alignment horizontal="center" vertical="center"/>
      <protection/>
    </xf>
    <xf numFmtId="164" fontId="56" fillId="0" borderId="0" xfId="0" applyNumberFormat="1" applyFont="1" applyAlignment="1" applyProtection="1">
      <alignment horizontal="center" vertical="center"/>
      <protection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center" vertical="center"/>
      <protection/>
    </xf>
    <xf numFmtId="3" fontId="56" fillId="0" borderId="0" xfId="0" applyNumberFormat="1" applyFont="1" applyFill="1" applyBorder="1" applyAlignment="1" applyProtection="1">
      <alignment horizontal="right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1" fontId="54" fillId="0" borderId="10" xfId="0" applyNumberFormat="1" applyFont="1" applyBorder="1" applyAlignment="1" applyProtection="1">
      <alignment horizontal="center" vertical="center"/>
      <protection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/>
    </xf>
    <xf numFmtId="0" fontId="60" fillId="0" borderId="16" xfId="0" applyFont="1" applyBorder="1" applyAlignment="1" applyProtection="1">
      <alignment horizontal="left" vertical="center" wrapText="1"/>
      <protection/>
    </xf>
    <xf numFmtId="0" fontId="60" fillId="0" borderId="17" xfId="0" applyFont="1" applyBorder="1" applyAlignment="1" applyProtection="1">
      <alignment horizontal="left" vertical="center" wrapText="1"/>
      <protection/>
    </xf>
    <xf numFmtId="0" fontId="59" fillId="33" borderId="18" xfId="0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0" fillId="0" borderId="20" xfId="0" applyFont="1" applyFill="1" applyBorder="1" applyAlignment="1" applyProtection="1">
      <alignment horizontal="left" vertical="center"/>
      <protection/>
    </xf>
    <xf numFmtId="0" fontId="60" fillId="0" borderId="11" xfId="0" applyFont="1" applyFill="1" applyBorder="1" applyAlignment="1" applyProtection="1">
      <alignment horizontal="left" vertical="center"/>
      <protection/>
    </xf>
    <xf numFmtId="0" fontId="52" fillId="0" borderId="0" xfId="0" applyFont="1" applyAlignment="1">
      <alignment horizontal="left" wrapText="1"/>
    </xf>
    <xf numFmtId="0" fontId="60" fillId="0" borderId="21" xfId="0" applyFont="1" applyFill="1" applyBorder="1" applyAlignment="1" applyProtection="1">
      <alignment horizontal="left" vertical="center"/>
      <protection/>
    </xf>
    <xf numFmtId="0" fontId="60" fillId="0" borderId="17" xfId="0" applyFont="1" applyFill="1" applyBorder="1" applyAlignment="1" applyProtection="1">
      <alignment horizontal="left" vertical="center"/>
      <protection/>
    </xf>
    <xf numFmtId="49" fontId="4" fillId="34" borderId="16" xfId="50" applyNumberFormat="1" applyFont="1" applyFill="1" applyBorder="1" applyAlignment="1" applyProtection="1">
      <alignment horizontal="center" vertical="top" wrapText="1"/>
      <protection locked="0"/>
    </xf>
    <xf numFmtId="49" fontId="4" fillId="34" borderId="22" xfId="50" applyNumberFormat="1" applyFont="1" applyFill="1" applyBorder="1" applyAlignment="1" applyProtection="1">
      <alignment horizontal="center" vertical="top" wrapText="1"/>
      <protection locked="0"/>
    </xf>
    <xf numFmtId="49" fontId="4" fillId="34" borderId="17" xfId="50" applyNumberFormat="1" applyFont="1" applyFill="1" applyBorder="1" applyAlignment="1" applyProtection="1">
      <alignment horizontal="center" vertical="top" wrapText="1"/>
      <protection locked="0"/>
    </xf>
    <xf numFmtId="0" fontId="55" fillId="33" borderId="23" xfId="0" applyFont="1" applyFill="1" applyBorder="1" applyAlignment="1" applyProtection="1">
      <alignment horizontal="left" vertical="center"/>
      <protection/>
    </xf>
    <xf numFmtId="0" fontId="55" fillId="33" borderId="24" xfId="0" applyFont="1" applyFill="1" applyBorder="1" applyAlignment="1" applyProtection="1">
      <alignment horizontal="left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6" fillId="0" borderId="26" xfId="0" applyFont="1" applyBorder="1" applyAlignment="1" applyProtection="1">
      <alignment horizontal="center" vertical="center"/>
      <protection/>
    </xf>
    <xf numFmtId="49" fontId="3" fillId="33" borderId="16" xfId="50" applyNumberFormat="1" applyFont="1" applyFill="1" applyBorder="1" applyAlignment="1" applyProtection="1">
      <alignment horizontal="center" vertical="center" wrapText="1"/>
      <protection/>
    </xf>
    <xf numFmtId="49" fontId="3" fillId="33" borderId="22" xfId="5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Layout" zoomScaleSheetLayoutView="100" workbookViewId="0" topLeftCell="A4">
      <selection activeCell="C20" sqref="C20"/>
    </sheetView>
  </sheetViews>
  <sheetFormatPr defaultColWidth="9.140625" defaultRowHeight="15"/>
  <cols>
    <col min="1" max="1" width="11.421875" style="3" customWidth="1"/>
    <col min="2" max="2" width="12.140625" style="3" customWidth="1"/>
    <col min="3" max="4" width="11.421875" style="3" customWidth="1"/>
    <col min="5" max="5" width="13.28125" style="3" customWidth="1"/>
    <col min="6" max="6" width="14.140625" style="3" customWidth="1"/>
    <col min="7" max="7" width="14.421875" style="3" bestFit="1" customWidth="1"/>
    <col min="8" max="8" width="13.421875" style="3" bestFit="1" customWidth="1"/>
    <col min="9" max="16384" width="9.140625" style="3" customWidth="1"/>
  </cols>
  <sheetData>
    <row r="2" spans="1:6" ht="24">
      <c r="A2" s="1" t="s">
        <v>14</v>
      </c>
      <c r="B2" s="2"/>
      <c r="C2" s="2"/>
      <c r="D2" s="2"/>
      <c r="E2" s="2"/>
      <c r="F2" s="1"/>
    </row>
    <row r="4" spans="1:5" ht="16.5">
      <c r="A4" s="31" t="s">
        <v>19</v>
      </c>
      <c r="B4" s="4"/>
      <c r="C4" s="4"/>
      <c r="D4" s="4"/>
      <c r="E4" s="4"/>
    </row>
    <row r="5" spans="1:5" ht="17.25">
      <c r="A5" s="5"/>
      <c r="B5" s="4"/>
      <c r="C5" s="4"/>
      <c r="D5" s="4"/>
      <c r="E5" s="4"/>
    </row>
    <row r="6" spans="1:7" ht="31.5" customHeight="1">
      <c r="A6" s="56" t="s">
        <v>6</v>
      </c>
      <c r="B6" s="57"/>
      <c r="C6" s="44"/>
      <c r="D6" s="45"/>
      <c r="E6" s="45"/>
      <c r="F6" s="45"/>
      <c r="G6" s="46"/>
    </row>
    <row r="7" spans="1:7" ht="16.5">
      <c r="A7" s="18"/>
      <c r="B7" s="18"/>
      <c r="C7" s="18"/>
      <c r="D7" s="18"/>
      <c r="E7" s="18"/>
      <c r="F7" s="18"/>
      <c r="G7" s="19"/>
    </row>
    <row r="8" spans="1:7" ht="42.75" customHeight="1">
      <c r="A8" s="33" t="s">
        <v>17</v>
      </c>
      <c r="B8" s="34"/>
      <c r="C8" s="7"/>
      <c r="D8" s="18"/>
      <c r="E8" s="33" t="s">
        <v>18</v>
      </c>
      <c r="F8" s="34"/>
      <c r="G8" s="7"/>
    </row>
    <row r="9" spans="1:7" ht="16.5">
      <c r="A9" s="18"/>
      <c r="B9" s="18"/>
      <c r="C9" s="18"/>
      <c r="D9" s="18"/>
      <c r="E9" s="18"/>
      <c r="F9" s="18"/>
      <c r="G9" s="18"/>
    </row>
    <row r="10" spans="1:7" ht="16.5">
      <c r="A10" s="20"/>
      <c r="B10" s="20"/>
      <c r="C10" s="20"/>
      <c r="D10" s="21"/>
      <c r="E10" s="21"/>
      <c r="F10" s="18"/>
      <c r="G10" s="18"/>
    </row>
    <row r="11" spans="1:7" ht="18.75">
      <c r="A11" s="22" t="s">
        <v>0</v>
      </c>
      <c r="B11" s="23"/>
      <c r="C11" s="23"/>
      <c r="D11" s="23"/>
      <c r="E11" s="23"/>
      <c r="F11" s="18"/>
      <c r="G11" s="18"/>
    </row>
    <row r="12" spans="1:7" ht="6" customHeight="1" thickBot="1">
      <c r="A12" s="18"/>
      <c r="B12" s="18"/>
      <c r="C12" s="18"/>
      <c r="D12" s="24"/>
      <c r="E12" s="24"/>
      <c r="F12" s="18"/>
      <c r="G12" s="18"/>
    </row>
    <row r="13" spans="1:7" ht="74.25" customHeight="1" thickBot="1">
      <c r="A13" s="35" t="s">
        <v>1</v>
      </c>
      <c r="B13" s="36"/>
      <c r="C13" s="25" t="s">
        <v>2</v>
      </c>
      <c r="D13" s="25" t="s">
        <v>12</v>
      </c>
      <c r="E13" s="25" t="s">
        <v>13</v>
      </c>
      <c r="F13" s="25" t="s">
        <v>15</v>
      </c>
      <c r="G13" s="25" t="s">
        <v>16</v>
      </c>
    </row>
    <row r="14" spans="1:7" ht="16.5" customHeight="1">
      <c r="A14" s="37" t="s">
        <v>3</v>
      </c>
      <c r="B14" s="38"/>
      <c r="C14" s="6"/>
      <c r="D14" s="10">
        <v>20</v>
      </c>
      <c r="E14" s="11" t="s">
        <v>9</v>
      </c>
      <c r="F14" s="8">
        <f>MIN($C$8,(FLOOR(C14/D14,1)))</f>
        <v>0</v>
      </c>
      <c r="G14" s="12">
        <f>F14*150</f>
        <v>0</v>
      </c>
    </row>
    <row r="15" spans="1:7" ht="16.5">
      <c r="A15" s="39" t="s">
        <v>5</v>
      </c>
      <c r="B15" s="40"/>
      <c r="C15" s="7"/>
      <c r="D15" s="13">
        <v>25</v>
      </c>
      <c r="E15" s="14" t="s">
        <v>9</v>
      </c>
      <c r="F15" s="9">
        <f>MIN($C$8,(FLOOR(C15/D15,1)))</f>
        <v>0</v>
      </c>
      <c r="G15" s="15">
        <f>F15*150</f>
        <v>0</v>
      </c>
    </row>
    <row r="16" spans="1:7" ht="16.5">
      <c r="A16" s="39" t="s">
        <v>4</v>
      </c>
      <c r="B16" s="40"/>
      <c r="C16" s="7"/>
      <c r="D16" s="13">
        <v>20</v>
      </c>
      <c r="E16" s="14" t="s">
        <v>9</v>
      </c>
      <c r="F16" s="9">
        <f>MIN($C$8,(FLOOR(C16/D16,1)))</f>
        <v>0</v>
      </c>
      <c r="G16" s="15">
        <f>F16*150</f>
        <v>0</v>
      </c>
    </row>
    <row r="17" spans="1:7" ht="16.5">
      <c r="A17" s="37" t="s">
        <v>11</v>
      </c>
      <c r="B17" s="38"/>
      <c r="C17" s="29">
        <f>C18+C19</f>
        <v>0</v>
      </c>
      <c r="D17" s="10">
        <v>35</v>
      </c>
      <c r="E17" s="30">
        <f>C17*(15/35)</f>
        <v>0</v>
      </c>
      <c r="F17" s="8">
        <f>MIN($C$8,(FLOOR(C17/D17,1)))</f>
        <v>0</v>
      </c>
      <c r="G17" s="12">
        <f>IF(C18&lt;E17,"0 Kč",F17*250)</f>
        <v>0</v>
      </c>
    </row>
    <row r="18" spans="1:8" ht="16.5">
      <c r="A18" s="42" t="s">
        <v>8</v>
      </c>
      <c r="B18" s="43"/>
      <c r="C18" s="7"/>
      <c r="D18" s="49" t="s">
        <v>9</v>
      </c>
      <c r="E18" s="50"/>
      <c r="F18" s="50"/>
      <c r="G18" s="51"/>
      <c r="H18" s="18"/>
    </row>
    <row r="19" spans="1:8" ht="17.25" thickBot="1">
      <c r="A19" s="39" t="s">
        <v>7</v>
      </c>
      <c r="B19" s="40"/>
      <c r="C19" s="7"/>
      <c r="D19" s="52"/>
      <c r="E19" s="53"/>
      <c r="F19" s="53"/>
      <c r="G19" s="54"/>
      <c r="H19" s="18"/>
    </row>
    <row r="20" spans="1:7" ht="16.5">
      <c r="A20" s="47" t="s">
        <v>10</v>
      </c>
      <c r="B20" s="48"/>
      <c r="C20" s="16">
        <f>C14+C15+C16+C18+C19</f>
        <v>0</v>
      </c>
      <c r="D20" s="27"/>
      <c r="E20" s="55" t="s">
        <v>20</v>
      </c>
      <c r="F20" s="55"/>
      <c r="G20" s="17">
        <f>SUM(G14:G19)</f>
        <v>0</v>
      </c>
    </row>
    <row r="21" spans="1:7" ht="16.5">
      <c r="A21" s="26"/>
      <c r="B21" s="26"/>
      <c r="C21" s="26"/>
      <c r="D21" s="18"/>
      <c r="E21" s="26"/>
      <c r="F21" s="18"/>
      <c r="G21" s="18"/>
    </row>
    <row r="22" spans="1:7" ht="16.5">
      <c r="A22" s="18"/>
      <c r="B22" s="18"/>
      <c r="C22" s="18"/>
      <c r="D22" s="28"/>
      <c r="E22" s="18"/>
      <c r="F22" s="18"/>
      <c r="G22" s="18"/>
    </row>
    <row r="24" spans="1:7" ht="16.5">
      <c r="A24" s="41" t="s">
        <v>21</v>
      </c>
      <c r="B24" s="41"/>
      <c r="C24" s="41"/>
      <c r="D24" s="41"/>
      <c r="E24" s="41"/>
      <c r="F24" s="41"/>
      <c r="G24" s="41"/>
    </row>
    <row r="25" spans="1:7" ht="30.75" customHeight="1">
      <c r="A25" s="41"/>
      <c r="B25" s="41"/>
      <c r="C25" s="41"/>
      <c r="D25" s="41"/>
      <c r="E25" s="41"/>
      <c r="F25" s="41"/>
      <c r="G25" s="41"/>
    </row>
    <row r="27" ht="16.5">
      <c r="G27" s="32"/>
    </row>
  </sheetData>
  <sheetProtection selectLockedCells="1"/>
  <protectedRanges>
    <protectedRange sqref="C14:C19" name="Oblast2"/>
  </protectedRanges>
  <mergeCells count="15">
    <mergeCell ref="C6:G6"/>
    <mergeCell ref="A19:B19"/>
    <mergeCell ref="A20:B20"/>
    <mergeCell ref="A17:B17"/>
    <mergeCell ref="D18:G19"/>
    <mergeCell ref="E20:F20"/>
    <mergeCell ref="A16:B16"/>
    <mergeCell ref="A6:B6"/>
    <mergeCell ref="A8:B8"/>
    <mergeCell ref="A13:B13"/>
    <mergeCell ref="A14:B14"/>
    <mergeCell ref="A15:B15"/>
    <mergeCell ref="E8:F8"/>
    <mergeCell ref="A24:G25"/>
    <mergeCell ref="A18:B18"/>
  </mergeCells>
  <conditionalFormatting sqref="F14:F15 F17">
    <cfRule type="cellIs" priority="5" dxfId="3" operator="lessThan">
      <formula>autovraky_dotace!#REF!</formula>
    </cfRule>
  </conditionalFormatting>
  <conditionalFormatting sqref="E17">
    <cfRule type="cellIs" priority="2" dxfId="3" operator="greaterThan">
      <formula>20</formula>
    </cfRule>
  </conditionalFormatting>
  <conditionalFormatting sqref="F16">
    <cfRule type="cellIs" priority="1" dxfId="3" operator="lessThan">
      <formula>autovraky_dotace!#REF!</formula>
    </cfRule>
  </conditionalFormatting>
  <dataValidations count="1">
    <dataValidation type="list" allowBlank="1" showInputMessage="1" showErrorMessage="1" sqref="G8">
      <formula1>",2018,2019"</formula1>
    </dataValidation>
  </dataValidations>
  <printOptions/>
  <pageMargins left="0.53" right="0.25" top="0.705" bottom="0.52" header="0.3" footer="0.3"/>
  <pageSetup horizontalDpi="600" verticalDpi="600" orientation="portrait" paperSize="9" scale="94" r:id="rId1"/>
  <headerFooter>
    <oddHeader>&amp;R&amp;"Segoe UI,Obyčejné"&amp;10Výzva č. 22/2017
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Vinterova Lenka</dc:creator>
  <cp:keywords/>
  <dc:description/>
  <cp:lastModifiedBy>Pitelka Karel</cp:lastModifiedBy>
  <cp:lastPrinted>2017-12-05T14:28:05Z</cp:lastPrinted>
  <dcterms:created xsi:type="dcterms:W3CDTF">2017-11-24T13:47:34Z</dcterms:created>
  <dcterms:modified xsi:type="dcterms:W3CDTF">2019-02-21T13:58:39Z</dcterms:modified>
  <cp:category/>
  <cp:version/>
  <cp:contentType/>
  <cp:contentStatus/>
</cp:coreProperties>
</file>